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 cuenta" sheetId="1" state="visible" r:id="rId3"/>
  </sheets>
  <definedNames>
    <definedName function="false" hidden="false" localSheetId="0" name="_xlnm.Print_Area" vbProcedure="false">'La cuenta'!$A$1:$F$38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1" authorId="0">
      <text>
        <r>
          <rPr>
            <sz val="10"/>
            <rFont val="Arial"/>
            <family val="2"/>
          </rPr>
          <t xml:space="preserve">Gel, luz, alquiler de la hora de cabina y tu tiempo.
30% es una referencia razonable para empezar.
Si tenés tus números reales, cambialo.</t>
        </r>
      </text>
    </comment>
  </commentList>
</comments>
</file>

<file path=xl/sharedStrings.xml><?xml version="1.0" encoding="utf-8"?>
<sst xmlns="http://schemas.openxmlformats.org/spreadsheetml/2006/main" count="33" uniqueCount="32">
  <si>
    <t xml:space="preserve">LA CUENTA — ¿en cuántas sesiones se paga tu equipo?</t>
  </si>
  <si>
    <t xml:space="preserve">Corium Laser Technology · Completá solamente las celdas amarillas. Todo lo demás se calcula solo.</t>
  </si>
  <si>
    <t xml:space="preserve">TUS NÚMEROS</t>
  </si>
  <si>
    <t xml:space="preserve">Precio del equipo</t>
  </si>
  <si>
    <t xml:space="preserve">← Poné el precio final, con todo incluido.</t>
  </si>
  <si>
    <t xml:space="preserve">Cuánto cobrás la sesión</t>
  </si>
  <si>
    <t xml:space="preserve">← Lo que cobrás hoy, no lo que te gustaría cobrar.</t>
  </si>
  <si>
    <t xml:space="preserve">Sesiones por semana que hacés hoy</t>
  </si>
  <si>
    <t xml:space="preserve">← Las que hacés de verdad, no las que podrías.</t>
  </si>
  <si>
    <t xml:space="preserve">Cuánto se te va en costos por sesión</t>
  </si>
  <si>
    <t xml:space="preserve">← Gel, luz, hora de cabina y tu tiempo.</t>
  </si>
  <si>
    <t xml:space="preserve">LA CUENTA QUE TE DAN</t>
  </si>
  <si>
    <t xml:space="preserve">Sesiones para recuperar la inversión</t>
  </si>
  <si>
    <t xml:space="preserve">Precio ÷ lo que cobrás. Es el número que suena bien y no sirve.</t>
  </si>
  <si>
    <t xml:space="preserve">LA CUENTA REAL</t>
  </si>
  <si>
    <t xml:space="preserve">Lo que te queda limpio por sesión</t>
  </si>
  <si>
    <t xml:space="preserve">Lo que cobrás menos los costos.</t>
  </si>
  <si>
    <t xml:space="preserve">Este es el número que importa.</t>
  </si>
  <si>
    <t xml:space="preserve">Semanas para recuperarla</t>
  </si>
  <si>
    <t xml:space="preserve">A tu ritmo actual de trabajo.</t>
  </si>
  <si>
    <t xml:space="preserve">Meses para recuperarla</t>
  </si>
  <si>
    <t xml:space="preserve">Acá dejás de pagar el equipo y empezás a ganar.</t>
  </si>
  <si>
    <t xml:space="preserve">La diferencia entre las dos cuentas</t>
  </si>
  <si>
    <t xml:space="preserve">Sesiones que el primer número se olvidó de contar.</t>
  </si>
  <si>
    <t xml:space="preserve">SI TRABAJARAS MÁS (O MENOS)</t>
  </si>
  <si>
    <t xml:space="preserve">Sesiones por semana</t>
  </si>
  <si>
    <t xml:space="preserve">Meses para pagarlo</t>
  </si>
  <si>
    <t xml:space="preserve">Mismo equipo, misma tarifa.</t>
  </si>
  <si>
    <t xml:space="preserve">Lo único que cambia es cuántas</t>
  </si>
  <si>
    <t xml:space="preserve">sesiones hacés por semana.</t>
  </si>
  <si>
    <t xml:space="preserve">Esta cuenta no incluye el costo de la financiación ni los gastos fijos del local, que corren igual tengas o no el equipo. Es para saber en qué mes el equipo deja de ser un gasto y empieza a ser una máquina de facturar.  ·  Los valores cargados son un ejemplo: reemplazalos por los tuyos.</t>
  </si>
  <si>
    <t xml:space="preserve">Corium Laser Technology  ·  corium-laser-technology.vercel.app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</si>
</sst>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0"/>
    <numFmt numFmtId="167" formatCode="0%"/>
    <numFmt numFmtId="168" formatCode="#,##0"/>
    <numFmt numFmtId="169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222222"/>
      <name val="Arial"/>
      <family val="0"/>
      <charset val="1"/>
    </font>
    <font>
      <b val="true"/>
      <sz val="10"/>
      <color rgb="FF601830"/>
      <name val="Arial"/>
      <family val="0"/>
      <charset val="1"/>
    </font>
    <font>
      <b val="true"/>
      <sz val="11"/>
      <color rgb="FFC83A5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666666"/>
      <name val="Arial"/>
      <family val="0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01830"/>
        <bgColor rgb="FF800000"/>
      </patternFill>
    </fill>
    <fill>
      <patternFill patternType="solid">
        <fgColor rgb="FFC83A56"/>
        <bgColor rgb="FF993366"/>
      </patternFill>
    </fill>
    <fill>
      <patternFill patternType="solid">
        <fgColor rgb="FFFFF2A8"/>
        <bgColor rgb="FFF2F2F2"/>
      </patternFill>
    </fill>
    <fill>
      <patternFill patternType="solid">
        <fgColor rgb="FF999999"/>
        <bgColor rgb="FF9999FF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C83A56"/>
      <rgbColor rgb="FFF2F2F2"/>
      <rgbColor rgb="FFCCFFFF"/>
      <rgbColor rgb="FF601830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555555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40"/>
    <col collapsed="false" customWidth="true" hidden="false" outlineLevel="0" max="6" min="6" style="0" width="2"/>
  </cols>
  <sheetData>
    <row r="2" customFormat="false" ht="21.75" hidden="false" customHeight="true" outlineLevel="0" collapsed="false">
      <c r="B2" s="1" t="s">
        <v>0</v>
      </c>
      <c r="C2" s="1"/>
      <c r="D2" s="1"/>
      <c r="E2" s="1"/>
    </row>
    <row r="3" customFormat="false" ht="13.5" hidden="false" customHeight="true" outlineLevel="0" collapsed="false">
      <c r="B3" s="1"/>
      <c r="C3" s="1"/>
      <c r="D3" s="1"/>
      <c r="E3" s="1"/>
    </row>
    <row r="4" customFormat="false" ht="13.5" hidden="false" customHeight="true" outlineLevel="0" collapsed="false">
      <c r="B4" s="2" t="s">
        <v>1</v>
      </c>
      <c r="C4" s="2"/>
      <c r="D4" s="2"/>
      <c r="E4" s="2"/>
    </row>
    <row r="5" customFormat="false" ht="13.5" hidden="false" customHeight="true" outlineLevel="0" collapsed="false">
      <c r="B5" s="2"/>
      <c r="C5" s="2"/>
      <c r="D5" s="2"/>
      <c r="E5" s="2"/>
    </row>
    <row r="7" customFormat="false" ht="19.5" hidden="false" customHeight="true" outlineLevel="0" collapsed="false">
      <c r="B7" s="3" t="s">
        <v>2</v>
      </c>
      <c r="C7" s="3"/>
    </row>
    <row r="8" customFormat="false" ht="19.5" hidden="false" customHeight="true" outlineLevel="0" collapsed="false">
      <c r="B8" s="4" t="s">
        <v>3</v>
      </c>
      <c r="C8" s="5" t="n">
        <v>4500000</v>
      </c>
      <c r="E8" s="6" t="s">
        <v>4</v>
      </c>
    </row>
    <row r="9" customFormat="false" ht="19.5" hidden="false" customHeight="true" outlineLevel="0" collapsed="false">
      <c r="B9" s="4" t="s">
        <v>5</v>
      </c>
      <c r="C9" s="5" t="n">
        <v>25000</v>
      </c>
      <c r="E9" s="6" t="s">
        <v>6</v>
      </c>
    </row>
    <row r="10" customFormat="false" ht="19.5" hidden="false" customHeight="true" outlineLevel="0" collapsed="false">
      <c r="B10" s="4" t="s">
        <v>7</v>
      </c>
      <c r="C10" s="7" t="n">
        <v>8</v>
      </c>
      <c r="E10" s="6" t="s">
        <v>8</v>
      </c>
    </row>
    <row r="11" customFormat="false" ht="19.5" hidden="false" customHeight="true" outlineLevel="0" collapsed="false">
      <c r="B11" s="4" t="s">
        <v>9</v>
      </c>
      <c r="C11" s="8" t="n">
        <v>0.3</v>
      </c>
      <c r="E11" s="6" t="s">
        <v>10</v>
      </c>
    </row>
    <row r="13" customFormat="false" ht="19.5" hidden="false" customHeight="true" outlineLevel="0" collapsed="false">
      <c r="B13" s="9" t="s">
        <v>11</v>
      </c>
      <c r="C13" s="9"/>
    </row>
    <row r="14" customFormat="false" ht="19.5" hidden="false" customHeight="true" outlineLevel="0" collapsed="false">
      <c r="B14" s="4" t="s">
        <v>12</v>
      </c>
      <c r="C14" s="10" t="n">
        <f aca="false">IF(C9&lt;=0,"",C8/C9)</f>
        <v>180</v>
      </c>
      <c r="E14" s="6" t="s">
        <v>13</v>
      </c>
    </row>
    <row r="16" customFormat="false" ht="19.5" hidden="false" customHeight="true" outlineLevel="0" collapsed="false">
      <c r="B16" s="11" t="s">
        <v>14</v>
      </c>
      <c r="C16" s="11"/>
    </row>
    <row r="17" customFormat="false" ht="19.5" hidden="false" customHeight="true" outlineLevel="0" collapsed="false">
      <c r="B17" s="4" t="s">
        <v>15</v>
      </c>
      <c r="C17" s="12" t="n">
        <f aca="false">IF(C9&lt;=0,"",C9*(1-C11))</f>
        <v>17500</v>
      </c>
      <c r="E17" s="6" t="s">
        <v>16</v>
      </c>
    </row>
    <row r="18" customFormat="false" ht="19.5" hidden="false" customHeight="true" outlineLevel="0" collapsed="false">
      <c r="B18" s="4" t="s">
        <v>12</v>
      </c>
      <c r="C18" s="13" t="n">
        <f aca="false">IF(OR(C9&lt;=0,C11&gt;=1),"",C8/C17)</f>
        <v>257.142857142857</v>
      </c>
      <c r="E18" s="6" t="s">
        <v>17</v>
      </c>
    </row>
    <row r="19" customFormat="false" ht="19.5" hidden="false" customHeight="true" outlineLevel="0" collapsed="false">
      <c r="B19" s="4" t="s">
        <v>18</v>
      </c>
      <c r="C19" s="13" t="n">
        <f aca="false">IF(OR(C10&lt;=0,C18=""),"",C18/C10)</f>
        <v>32.1428571428571</v>
      </c>
      <c r="E19" s="6" t="s">
        <v>19</v>
      </c>
    </row>
    <row r="20" customFormat="false" ht="19.5" hidden="false" customHeight="true" outlineLevel="0" collapsed="false">
      <c r="B20" s="14" t="s">
        <v>20</v>
      </c>
      <c r="C20" s="15" t="n">
        <f aca="false">IF(C19="","",C19/4.33)</f>
        <v>7.42329264269218</v>
      </c>
      <c r="E20" s="16" t="s">
        <v>21</v>
      </c>
    </row>
    <row r="22" customFormat="false" ht="19.5" hidden="false" customHeight="true" outlineLevel="0" collapsed="false">
      <c r="B22" s="14" t="s">
        <v>22</v>
      </c>
      <c r="C22" s="17" t="n">
        <f aca="false">IF(C18="","",C18-C14)</f>
        <v>77.1428571428572</v>
      </c>
      <c r="E22" s="6" t="s">
        <v>23</v>
      </c>
    </row>
    <row r="24" customFormat="false" ht="19.5" hidden="false" customHeight="true" outlineLevel="0" collapsed="false">
      <c r="B24" s="3" t="s">
        <v>24</v>
      </c>
      <c r="C24" s="3"/>
    </row>
    <row r="25" customFormat="false" ht="15" hidden="false" customHeight="false" outlineLevel="0" collapsed="false">
      <c r="B25" s="18" t="s">
        <v>25</v>
      </c>
      <c r="C25" s="18" t="s">
        <v>26</v>
      </c>
    </row>
    <row r="26" customFormat="false" ht="18" hidden="false" customHeight="true" outlineLevel="0" collapsed="false">
      <c r="B26" s="19" t="n">
        <v>4</v>
      </c>
      <c r="C26" s="20" t="n">
        <f aca="false">IF($C$18="","",$C$18/B26/4.33)</f>
        <v>14.8465852853844</v>
      </c>
      <c r="E26" s="6" t="s">
        <v>27</v>
      </c>
    </row>
    <row r="27" customFormat="false" ht="18" hidden="false" customHeight="true" outlineLevel="0" collapsed="false">
      <c r="B27" s="19" t="n">
        <v>6</v>
      </c>
      <c r="C27" s="20" t="n">
        <f aca="false">IF($C$18="","",$C$18/B27/4.33)</f>
        <v>9.89772352358957</v>
      </c>
      <c r="E27" s="6" t="s">
        <v>28</v>
      </c>
    </row>
    <row r="28" customFormat="false" ht="18" hidden="false" customHeight="true" outlineLevel="0" collapsed="false">
      <c r="B28" s="19" t="n">
        <v>8</v>
      </c>
      <c r="C28" s="20" t="n">
        <f aca="false">IF($C$18="","",$C$18/B28/4.33)</f>
        <v>7.42329264269218</v>
      </c>
      <c r="E28" s="6" t="s">
        <v>29</v>
      </c>
    </row>
    <row r="29" customFormat="false" ht="18" hidden="false" customHeight="true" outlineLevel="0" collapsed="false">
      <c r="B29" s="19" t="n">
        <v>10</v>
      </c>
      <c r="C29" s="20" t="n">
        <f aca="false">IF($C$18="","",$C$18/B29/4.33)</f>
        <v>5.93863411415375</v>
      </c>
    </row>
    <row r="30" customFormat="false" ht="18" hidden="false" customHeight="true" outlineLevel="0" collapsed="false">
      <c r="B30" s="19" t="n">
        <v>12</v>
      </c>
      <c r="C30" s="20" t="n">
        <f aca="false">IF($C$18="","",$C$18/B30/4.33)</f>
        <v>4.94886176179479</v>
      </c>
    </row>
    <row r="31" customFormat="false" ht="18" hidden="false" customHeight="true" outlineLevel="0" collapsed="false">
      <c r="B31" s="19" t="n">
        <v>15</v>
      </c>
      <c r="C31" s="20" t="n">
        <f aca="false">IF($C$18="","",$C$18/B31/4.33)</f>
        <v>3.95908940943583</v>
      </c>
    </row>
    <row r="33" customFormat="false" ht="15.75" hidden="false" customHeight="true" outlineLevel="0" collapsed="false">
      <c r="B33" s="21" t="s">
        <v>30</v>
      </c>
      <c r="C33" s="21"/>
      <c r="D33" s="21"/>
      <c r="E33" s="21"/>
    </row>
    <row r="34" customFormat="false" ht="15.75" hidden="false" customHeight="true" outlineLevel="0" collapsed="false">
      <c r="B34" s="21"/>
      <c r="C34" s="21"/>
      <c r="D34" s="21"/>
      <c r="E34" s="21"/>
    </row>
    <row r="35" customFormat="false" ht="15.75" hidden="false" customHeight="true" outlineLevel="0" collapsed="false">
      <c r="B35" s="21"/>
      <c r="C35" s="21"/>
      <c r="D35" s="21"/>
      <c r="E35" s="21"/>
    </row>
    <row r="37" customFormat="false" ht="15" hidden="false" customHeight="false" outlineLevel="0" collapsed="false">
      <c r="B37" s="22" t="s">
        <v>31</v>
      </c>
      <c r="C37" s="22"/>
      <c r="D37" s="22"/>
      <c r="E37" s="22"/>
    </row>
  </sheetData>
  <mergeCells count="8">
    <mergeCell ref="B2:E3"/>
    <mergeCell ref="B4:E5"/>
    <mergeCell ref="B7:C7"/>
    <mergeCell ref="B13:C13"/>
    <mergeCell ref="B16:C16"/>
    <mergeCell ref="B24:C24"/>
    <mergeCell ref="B33:E35"/>
    <mergeCell ref="B37:E3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2026-09-19T01:13:19Z</dcterms:created>
  <dc:creator>openpyxl</dc:creator>
  <dc:description/>
  <dc:language>en-US</dc:language>
  <cp:lastModifiedBy/>
  <dcterms:modified xsi:type="dcterms:W3CDTF">2026-09-19T01:13:19Z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